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Лист1!$9:$14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16" i="1"/>
  <c r="Y26" i="1"/>
  <c r="X26" i="1"/>
  <c r="W26" i="1"/>
  <c r="V26" i="1"/>
  <c r="T26" i="1"/>
  <c r="S26" i="1"/>
  <c r="R26" i="1"/>
  <c r="Q26" i="1"/>
  <c r="O26" i="1"/>
  <c r="N26" i="1"/>
  <c r="M26" i="1"/>
  <c r="L26" i="1"/>
  <c r="K26" i="1"/>
  <c r="I26" i="1"/>
  <c r="H18" i="1"/>
  <c r="H25" i="1"/>
  <c r="H23" i="1"/>
  <c r="H22" i="1"/>
  <c r="H21" i="1"/>
  <c r="H20" i="1"/>
  <c r="H19" i="1"/>
  <c r="H17" i="1"/>
  <c r="H16" i="1"/>
  <c r="U25" i="1"/>
  <c r="U24" i="1"/>
  <c r="U23" i="1"/>
  <c r="U22" i="1"/>
  <c r="U21" i="1"/>
  <c r="U20" i="1"/>
  <c r="U19" i="1"/>
  <c r="U18" i="1"/>
  <c r="U17" i="1"/>
  <c r="U16" i="1"/>
  <c r="P25" i="1"/>
  <c r="P24" i="1"/>
  <c r="P23" i="1"/>
  <c r="P22" i="1"/>
  <c r="P21" i="1"/>
  <c r="P20" i="1"/>
  <c r="P19" i="1"/>
  <c r="P18" i="1"/>
  <c r="P17" i="1"/>
  <c r="P16" i="1"/>
  <c r="K25" i="1"/>
  <c r="K24" i="1"/>
  <c r="K23" i="1"/>
  <c r="K22" i="1"/>
  <c r="K21" i="1"/>
  <c r="K20" i="1"/>
  <c r="K19" i="1"/>
  <c r="K18" i="1"/>
  <c r="K17" i="1"/>
  <c r="K16" i="1"/>
  <c r="K15" i="1"/>
  <c r="J24" i="1" l="1"/>
  <c r="J26" i="1" l="1"/>
  <c r="H24" i="1"/>
  <c r="H15" i="1"/>
  <c r="H26" i="1" l="1"/>
  <c r="U15" i="1" l="1"/>
  <c r="U26" i="1" s="1"/>
  <c r="P15" i="1"/>
  <c r="P26" i="1" s="1"/>
  <c r="C14" i="1" l="1"/>
  <c r="D14" i="1" s="1"/>
  <c r="E14" i="1" l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</calcChain>
</file>

<file path=xl/sharedStrings.xml><?xml version="1.0" encoding="utf-8"?>
<sst xmlns="http://schemas.openxmlformats.org/spreadsheetml/2006/main" count="107" uniqueCount="61">
  <si>
    <t>к постановлению администрации города</t>
  </si>
  <si>
    <t>Армянска Республики Крым</t>
  </si>
  <si>
    <t>от _______________ № _____</t>
  </si>
  <si>
    <t>№ п/п</t>
  </si>
  <si>
    <t>Наименование объекта капитального строительства</t>
  </si>
  <si>
    <t>Направление инвестирования</t>
  </si>
  <si>
    <t>Наименование заказчика</t>
  </si>
  <si>
    <t>Наименование главного распорядителя бюджетных средств</t>
  </si>
  <si>
    <t>Мощность (прирост мощности) объекта</t>
  </si>
  <si>
    <t>Сров ввода в эксплуатацию (приобретения) объекта</t>
  </si>
  <si>
    <t>Сметная стоимость объекта капитального строительства (при наличии утвержденной проектной документации) или предпологаемая (предельная) стоимость объекта капитального строительства либо стоимость приобретения объекта недвижимого имущества согласно паспорту инвестиционного проекта с выделением объема финансового обеспечения на подготовку проектной документации (в ценах соответствующих лет реализации инвестиционного проекта)</t>
  </si>
  <si>
    <t>Общий предельный объем инвестиций, предоставляемых на реализацию инвестиционного проекта в ценах соответствующих лет реализации инвестиционного проекта, тыс. руб.</t>
  </si>
  <si>
    <t>Всего</t>
  </si>
  <si>
    <t>в том числе:</t>
  </si>
  <si>
    <t>ПИР</t>
  </si>
  <si>
    <t>Распределение (по годам реализации инвестиционного проекта) сметной стоимости объекта капитального строительства или его предполагаемой (предельной) стоимости либо стоимости приобретения объекта недвижимого имущества</t>
  </si>
  <si>
    <t>Итого</t>
  </si>
  <si>
    <t>Реконструкция</t>
  </si>
  <si>
    <t>Строительство</t>
  </si>
  <si>
    <t>Администрация города Армянска Республики Крым</t>
  </si>
  <si>
    <t>Условные обозначениы:</t>
  </si>
  <si>
    <t>ПИР - инженерные изыскания, проектно-сметная документация, экспертиза</t>
  </si>
  <si>
    <t>Л.В. Денисюк</t>
  </si>
  <si>
    <t>ИТОГО</t>
  </si>
  <si>
    <t>тыс. руб.</t>
  </si>
  <si>
    <t>бюджет МО ГО Армянск</t>
  </si>
  <si>
    <t>субсидия из бюджета РК</t>
  </si>
  <si>
    <t xml:space="preserve">Приложение </t>
  </si>
  <si>
    <t>Заместитель главы администрации</t>
  </si>
  <si>
    <t>А.А. Черненко</t>
  </si>
  <si>
    <t>Начальник отдела капитального строительства</t>
  </si>
  <si>
    <t>Реконструкция дошкольного образовательного учреждения Детский сад   «Солнышко» города Армянск Республики Крым по ул. Школьная д.7- А  на 110 мест</t>
  </si>
  <si>
    <t>Реконструкция муниципального казенного дошкольного образовательного учреждения «Детский сад №1 «Светлячок» города Армянска Республики Крым по ул. Иванищева 17-А на  200 мест</t>
  </si>
  <si>
    <t xml:space="preserve">Приобретение модульного детского сада к МБДОУ «Детский сад №6 «Белоснежка» г. Армянск, мкр.Корявко, 9 </t>
  </si>
  <si>
    <t>Устройство участка подводящего водопровода на территории Исходненского водозабора для водоснабжения города Армянска Республики Крым</t>
  </si>
  <si>
    <t>Реконструкция дороги, пр-ть ул.Бережного, с.Суворово</t>
  </si>
  <si>
    <t>Реконструкции насосной станции на валу и хозпитьевого водопровода г.Армянск (участок от Перекопского вала до г.Армянска)</t>
  </si>
  <si>
    <t>Приобретение</t>
  </si>
  <si>
    <t>Отдел образования администрации города Армянска Республики Крым</t>
  </si>
  <si>
    <t>110 мест</t>
  </si>
  <si>
    <t>200 мест</t>
  </si>
  <si>
    <t>100 мест</t>
  </si>
  <si>
    <t>3 794 м.п.</t>
  </si>
  <si>
    <t>1 500 м.п.</t>
  </si>
  <si>
    <t>1350 м.п.</t>
  </si>
  <si>
    <t>2016 год</t>
  </si>
  <si>
    <t xml:space="preserve">Перечень объектов капитального строительства муниципальной собственности муниципального образования городской округ Армянск Республики Крым для реализации бюджетных инвестиций  или приобретение объектов недвижимого имущества в муниципальную собственность муниципального образования городской округ Армянск Республики Крым </t>
  </si>
  <si>
    <t>Приобретение жилого помещения для предоставления детям сиротам и детям, оставшимся без попечения родителей, лицам из их числа по договорам найма специализированных жилых помещений</t>
  </si>
  <si>
    <t>Приобретению жилья для граждан из числа реабилитированных народов Крыма</t>
  </si>
  <si>
    <t>Строительство канализационных очистных сооружений, г.Армянск</t>
  </si>
  <si>
    <t>5000 м.куб./сутки</t>
  </si>
  <si>
    <t>Реконструкция дороги  по ул.Октябрьская с.Суворово, г.Армянск</t>
  </si>
  <si>
    <t>2163 м.п.</t>
  </si>
  <si>
    <t>672,4 м.кв.</t>
  </si>
  <si>
    <t>Реконструкция хозпитьевого водопровода от I-говодоподъема до насосной станции на валу, г.Армянск</t>
  </si>
  <si>
    <t>12 кмВ</t>
  </si>
  <si>
    <t>528-640 м.кв.</t>
  </si>
  <si>
    <t>СМР/Приобретение</t>
  </si>
  <si>
    <t>СМР/Приобретение - строительно-монтажные работы (включая авторский и  технический надзоры, получение технических условий, пусконаладочные работы), приобретение</t>
  </si>
  <si>
    <t>2017 год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</si>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</sst>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6" fillId="0" borderId="0" xfId="0" applyFont="1"/>
    <xf numFmtId="0" fontId="9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12" fillId="2" borderId="0" xfId="0" applyNumberFormat="1" applyFont="1" applyFill="1" applyAlignment="1"/>
    <xf numFmtId="4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4" fontId="7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0" fillId="3" borderId="9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H4" zoomScale="55" zoomScaleNormal="55" workbookViewId="0">
      <selection activeCell="Q11" sqref="Q11:R11"/>
    </sheetView>
  </sheetViews>
  <sheetFormatPr defaultRowHeight="15" x14ac:dyDescent="0.25"/>
  <cols>
    <col min="1" max="1" width="5.85546875" style="1" customWidth="1"/>
    <col min="2" max="2" width="55.28515625" style="1" customWidth="1"/>
    <col min="3" max="3" width="13.7109375" style="1" customWidth="1"/>
    <col min="4" max="4" width="21.140625" style="1" customWidth="1"/>
    <col min="5" max="5" width="28.42578125" style="1" customWidth="1"/>
    <col min="6" max="6" width="16.5703125" style="1" customWidth="1"/>
    <col min="7" max="7" width="11.85546875" style="1" customWidth="1"/>
    <col min="8" max="8" width="20" style="1" customWidth="1"/>
    <col min="9" max="9" width="19.7109375" style="1" customWidth="1"/>
    <col min="10" max="10" width="22.42578125" style="1" customWidth="1"/>
    <col min="11" max="11" width="18.85546875" style="1" customWidth="1"/>
    <col min="12" max="12" width="17" style="1" customWidth="1"/>
    <col min="13" max="13" width="19.28515625" style="1" customWidth="1"/>
    <col min="14" max="14" width="16" style="1" customWidth="1"/>
    <col min="15" max="15" width="19.140625" style="1" customWidth="1"/>
    <col min="16" max="16" width="19.85546875" style="1" customWidth="1"/>
    <col min="17" max="17" width="19.42578125" style="1" customWidth="1"/>
    <col min="18" max="18" width="16.28515625" style="1" customWidth="1"/>
    <col min="19" max="19" width="16.140625" style="1" customWidth="1"/>
    <col min="20" max="20" width="20.7109375" style="1" customWidth="1"/>
    <col min="21" max="21" width="19.7109375" style="1" customWidth="1"/>
    <col min="22" max="22" width="16.7109375" style="1" customWidth="1"/>
    <col min="23" max="23" width="14.7109375" style="1" customWidth="1"/>
    <col min="24" max="24" width="15.5703125" style="1" customWidth="1"/>
    <col min="25" max="25" width="18.5703125" style="1" customWidth="1"/>
    <col min="26" max="26" width="17.85546875" style="1" bestFit="1" customWidth="1"/>
    <col min="27" max="16384" width="9.140625" style="1"/>
  </cols>
  <sheetData>
    <row r="1" spans="1:26" ht="20.25" x14ac:dyDescent="0.3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5"/>
      <c r="V1" s="15" t="s">
        <v>27</v>
      </c>
      <c r="W1" s="8"/>
      <c r="Y1" s="8"/>
    </row>
    <row r="2" spans="1:26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5"/>
      <c r="V2" s="15" t="s">
        <v>0</v>
      </c>
      <c r="W2" s="8"/>
      <c r="Y2" s="8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5"/>
      <c r="V3" s="15" t="s">
        <v>1</v>
      </c>
      <c r="W3" s="8"/>
      <c r="Y3" s="8"/>
    </row>
    <row r="4" spans="1:26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U4" s="5"/>
      <c r="V4" s="15" t="s">
        <v>2</v>
      </c>
      <c r="W4" s="8"/>
      <c r="Y4" s="8"/>
    </row>
    <row r="5" spans="1:26" ht="15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s="2" customFormat="1" ht="49.5" customHeight="1" x14ac:dyDescent="0.35">
      <c r="A7" s="43" t="s">
        <v>46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45"/>
      <c r="W7" s="45"/>
      <c r="X7" s="45"/>
      <c r="Y7" s="45"/>
    </row>
    <row r="8" spans="1:26" ht="18.75" x14ac:dyDescent="0.3">
      <c r="A8" s="4"/>
      <c r="B8" s="5"/>
      <c r="C8" s="5"/>
      <c r="D8" s="5"/>
      <c r="E8" s="5"/>
      <c r="F8" s="5"/>
      <c r="G8" s="5"/>
      <c r="H8" s="5"/>
      <c r="I8" s="6"/>
      <c r="J8" s="5"/>
      <c r="K8" s="6"/>
      <c r="L8" s="6"/>
      <c r="M8" s="5"/>
      <c r="N8" s="5"/>
      <c r="O8" s="5"/>
      <c r="P8" s="5"/>
      <c r="Q8" s="5"/>
      <c r="R8" s="5"/>
      <c r="S8" s="5"/>
      <c r="T8" s="5"/>
      <c r="V8" s="5"/>
      <c r="W8" s="5"/>
      <c r="Y8" s="5" t="s">
        <v>24</v>
      </c>
    </row>
    <row r="9" spans="1:26" ht="75.75" customHeight="1" x14ac:dyDescent="0.3">
      <c r="A9" s="48" t="s">
        <v>3</v>
      </c>
      <c r="B9" s="48" t="s">
        <v>4</v>
      </c>
      <c r="C9" s="48" t="s">
        <v>5</v>
      </c>
      <c r="D9" s="48" t="s">
        <v>7</v>
      </c>
      <c r="E9" s="48" t="s">
        <v>6</v>
      </c>
      <c r="F9" s="48" t="s">
        <v>8</v>
      </c>
      <c r="G9" s="48" t="s">
        <v>9</v>
      </c>
      <c r="H9" s="48" t="s">
        <v>10</v>
      </c>
      <c r="I9" s="48"/>
      <c r="J9" s="48"/>
      <c r="K9" s="41" t="s">
        <v>15</v>
      </c>
      <c r="L9" s="46"/>
      <c r="M9" s="46"/>
      <c r="N9" s="46"/>
      <c r="O9" s="46"/>
      <c r="P9" s="46"/>
      <c r="Q9" s="46"/>
      <c r="R9" s="53"/>
      <c r="S9" s="53"/>
      <c r="T9" s="53"/>
      <c r="U9" s="53"/>
      <c r="V9" s="53"/>
      <c r="W9" s="53"/>
      <c r="X9" s="53"/>
      <c r="Y9" s="54"/>
    </row>
    <row r="10" spans="1:26" ht="222" customHeight="1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1" t="s">
        <v>45</v>
      </c>
      <c r="L10" s="46"/>
      <c r="M10" s="46"/>
      <c r="N10" s="46"/>
      <c r="O10" s="47"/>
      <c r="P10" s="49" t="s">
        <v>59</v>
      </c>
      <c r="Q10" s="50"/>
      <c r="R10" s="51"/>
      <c r="S10" s="51"/>
      <c r="T10" s="52"/>
      <c r="U10" s="49" t="s">
        <v>60</v>
      </c>
      <c r="V10" s="50"/>
      <c r="W10" s="51"/>
      <c r="X10" s="51"/>
      <c r="Y10" s="52"/>
    </row>
    <row r="11" spans="1:26" ht="139.5" customHeight="1" x14ac:dyDescent="0.25">
      <c r="A11" s="48"/>
      <c r="B11" s="48"/>
      <c r="C11" s="48"/>
      <c r="D11" s="48"/>
      <c r="E11" s="48"/>
      <c r="F11" s="48"/>
      <c r="G11" s="48"/>
      <c r="H11" s="48" t="s">
        <v>11</v>
      </c>
      <c r="I11" s="48"/>
      <c r="J11" s="48"/>
      <c r="K11" s="39" t="s">
        <v>16</v>
      </c>
      <c r="L11" s="41" t="s">
        <v>14</v>
      </c>
      <c r="M11" s="42"/>
      <c r="N11" s="41" t="s">
        <v>57</v>
      </c>
      <c r="O11" s="42"/>
      <c r="P11" s="39" t="s">
        <v>16</v>
      </c>
      <c r="Q11" s="41" t="s">
        <v>14</v>
      </c>
      <c r="R11" s="42"/>
      <c r="S11" s="41" t="s">
        <v>57</v>
      </c>
      <c r="T11" s="42"/>
      <c r="U11" s="39" t="s">
        <v>16</v>
      </c>
      <c r="V11" s="41" t="s">
        <v>14</v>
      </c>
      <c r="W11" s="42"/>
      <c r="X11" s="41" t="s">
        <v>57</v>
      </c>
      <c r="Y11" s="42"/>
    </row>
    <row r="12" spans="1:26" ht="20.25" x14ac:dyDescent="0.25">
      <c r="A12" s="48"/>
      <c r="B12" s="48"/>
      <c r="C12" s="48"/>
      <c r="D12" s="48"/>
      <c r="E12" s="48"/>
      <c r="F12" s="48"/>
      <c r="G12" s="48"/>
      <c r="H12" s="48" t="s">
        <v>12</v>
      </c>
      <c r="I12" s="48" t="s">
        <v>13</v>
      </c>
      <c r="J12" s="48"/>
      <c r="K12" s="55"/>
      <c r="L12" s="39" t="s">
        <v>25</v>
      </c>
      <c r="M12" s="39" t="s">
        <v>26</v>
      </c>
      <c r="N12" s="39" t="s">
        <v>25</v>
      </c>
      <c r="O12" s="39" t="s">
        <v>26</v>
      </c>
      <c r="P12" s="56"/>
      <c r="Q12" s="39" t="s">
        <v>25</v>
      </c>
      <c r="R12" s="39" t="s">
        <v>26</v>
      </c>
      <c r="S12" s="39" t="s">
        <v>25</v>
      </c>
      <c r="T12" s="39" t="s">
        <v>26</v>
      </c>
      <c r="U12" s="56"/>
      <c r="V12" s="39" t="s">
        <v>25</v>
      </c>
      <c r="W12" s="39" t="s">
        <v>26</v>
      </c>
      <c r="X12" s="39" t="s">
        <v>25</v>
      </c>
      <c r="Y12" s="39" t="s">
        <v>26</v>
      </c>
    </row>
    <row r="13" spans="1:26" ht="72" customHeight="1" x14ac:dyDescent="0.25">
      <c r="A13" s="48"/>
      <c r="B13" s="48"/>
      <c r="C13" s="48"/>
      <c r="D13" s="48"/>
      <c r="E13" s="48"/>
      <c r="F13" s="48"/>
      <c r="G13" s="48"/>
      <c r="H13" s="48"/>
      <c r="I13" s="34" t="s">
        <v>14</v>
      </c>
      <c r="J13" s="34" t="s">
        <v>57</v>
      </c>
      <c r="K13" s="40"/>
      <c r="L13" s="40"/>
      <c r="M13" s="40"/>
      <c r="N13" s="40"/>
      <c r="O13" s="40"/>
      <c r="P13" s="57"/>
      <c r="Q13" s="40"/>
      <c r="R13" s="40"/>
      <c r="S13" s="40"/>
      <c r="T13" s="40"/>
      <c r="U13" s="57"/>
      <c r="V13" s="40"/>
      <c r="W13" s="40"/>
      <c r="X13" s="40"/>
      <c r="Y13" s="40"/>
    </row>
    <row r="14" spans="1:26" ht="20.25" x14ac:dyDescent="0.25">
      <c r="A14" s="35"/>
      <c r="B14" s="35">
        <v>1</v>
      </c>
      <c r="C14" s="35">
        <f>B14+1</f>
        <v>2</v>
      </c>
      <c r="D14" s="35">
        <f t="shared" ref="D14:Y14" si="0">C14+1</f>
        <v>3</v>
      </c>
      <c r="E14" s="35">
        <f>D14+1</f>
        <v>4</v>
      </c>
      <c r="F14" s="35">
        <f t="shared" si="0"/>
        <v>5</v>
      </c>
      <c r="G14" s="35">
        <f t="shared" si="0"/>
        <v>6</v>
      </c>
      <c r="H14" s="35">
        <f t="shared" si="0"/>
        <v>7</v>
      </c>
      <c r="I14" s="35">
        <f t="shared" si="0"/>
        <v>8</v>
      </c>
      <c r="J14" s="35">
        <f t="shared" si="0"/>
        <v>9</v>
      </c>
      <c r="K14" s="35">
        <f t="shared" si="0"/>
        <v>10</v>
      </c>
      <c r="L14" s="35">
        <f t="shared" si="0"/>
        <v>11</v>
      </c>
      <c r="M14" s="35">
        <f t="shared" si="0"/>
        <v>12</v>
      </c>
      <c r="N14" s="35">
        <f t="shared" si="0"/>
        <v>13</v>
      </c>
      <c r="O14" s="35">
        <f t="shared" si="0"/>
        <v>14</v>
      </c>
      <c r="P14" s="35">
        <f t="shared" si="0"/>
        <v>15</v>
      </c>
      <c r="Q14" s="35">
        <f t="shared" si="0"/>
        <v>16</v>
      </c>
      <c r="R14" s="35">
        <f t="shared" si="0"/>
        <v>17</v>
      </c>
      <c r="S14" s="35">
        <f t="shared" si="0"/>
        <v>18</v>
      </c>
      <c r="T14" s="35">
        <f t="shared" si="0"/>
        <v>19</v>
      </c>
      <c r="U14" s="35">
        <f t="shared" si="0"/>
        <v>20</v>
      </c>
      <c r="V14" s="35">
        <f t="shared" si="0"/>
        <v>21</v>
      </c>
      <c r="W14" s="35">
        <f t="shared" si="0"/>
        <v>22</v>
      </c>
      <c r="X14" s="35">
        <f t="shared" si="0"/>
        <v>23</v>
      </c>
      <c r="Y14" s="35">
        <f t="shared" si="0"/>
        <v>24</v>
      </c>
    </row>
    <row r="15" spans="1:26" s="26" customFormat="1" ht="108.75" customHeight="1" x14ac:dyDescent="0.25">
      <c r="A15" s="22">
        <v>1</v>
      </c>
      <c r="B15" s="17" t="s">
        <v>31</v>
      </c>
      <c r="C15" s="22" t="s">
        <v>17</v>
      </c>
      <c r="D15" s="22" t="s">
        <v>19</v>
      </c>
      <c r="E15" s="22" t="s">
        <v>19</v>
      </c>
      <c r="F15" s="22" t="s">
        <v>39</v>
      </c>
      <c r="G15" s="22">
        <v>2017</v>
      </c>
      <c r="H15" s="30">
        <f>I15+J15</f>
        <v>63296.072</v>
      </c>
      <c r="I15" s="23">
        <v>3259.0720000000001</v>
      </c>
      <c r="J15" s="23">
        <v>60037</v>
      </c>
      <c r="K15" s="30">
        <f>L15+M15+N15+O15</f>
        <v>3259.0720000000001</v>
      </c>
      <c r="L15" s="23">
        <v>990</v>
      </c>
      <c r="M15" s="23">
        <v>2269.0720000000001</v>
      </c>
      <c r="N15" s="23">
        <v>0</v>
      </c>
      <c r="O15" s="23">
        <v>0</v>
      </c>
      <c r="P15" s="30">
        <f t="shared" ref="P15:P25" si="1">Q15+R15+S15+T15</f>
        <v>60037</v>
      </c>
      <c r="Q15" s="23">
        <v>0</v>
      </c>
      <c r="R15" s="24">
        <v>0</v>
      </c>
      <c r="S15" s="24">
        <v>0</v>
      </c>
      <c r="T15" s="23">
        <v>60037</v>
      </c>
      <c r="U15" s="36">
        <f t="shared" ref="U15:U25" si="2">V15+W15+X15+Y15</f>
        <v>0</v>
      </c>
      <c r="V15" s="24">
        <v>0</v>
      </c>
      <c r="W15" s="24">
        <v>0</v>
      </c>
      <c r="X15" s="24">
        <v>0</v>
      </c>
      <c r="Y15" s="24">
        <v>0</v>
      </c>
      <c r="Z15" s="25"/>
    </row>
    <row r="16" spans="1:26" s="26" customFormat="1" ht="129" customHeight="1" x14ac:dyDescent="0.25">
      <c r="A16" s="22">
        <f>A15+1</f>
        <v>2</v>
      </c>
      <c r="B16" s="17" t="s">
        <v>32</v>
      </c>
      <c r="C16" s="22" t="s">
        <v>17</v>
      </c>
      <c r="D16" s="22" t="s">
        <v>19</v>
      </c>
      <c r="E16" s="22" t="s">
        <v>19</v>
      </c>
      <c r="F16" s="22" t="s">
        <v>40</v>
      </c>
      <c r="G16" s="22">
        <v>2017</v>
      </c>
      <c r="H16" s="30">
        <f t="shared" ref="H16:H25" si="3">I16+J16</f>
        <v>141345</v>
      </c>
      <c r="I16" s="23">
        <v>5990</v>
      </c>
      <c r="J16" s="23">
        <v>135355</v>
      </c>
      <c r="K16" s="30">
        <f t="shared" ref="K16:K25" si="4">L16+M16+N16+O16</f>
        <v>5990</v>
      </c>
      <c r="L16" s="23">
        <v>990</v>
      </c>
      <c r="M16" s="23">
        <v>5000</v>
      </c>
      <c r="N16" s="23">
        <v>0</v>
      </c>
      <c r="O16" s="23">
        <v>0</v>
      </c>
      <c r="P16" s="30">
        <f t="shared" si="1"/>
        <v>135355</v>
      </c>
      <c r="Q16" s="23">
        <v>0</v>
      </c>
      <c r="R16" s="24">
        <v>0</v>
      </c>
      <c r="S16" s="24">
        <v>0</v>
      </c>
      <c r="T16" s="23">
        <v>135355</v>
      </c>
      <c r="U16" s="36">
        <f t="shared" si="2"/>
        <v>0</v>
      </c>
      <c r="V16" s="24">
        <v>0</v>
      </c>
      <c r="W16" s="24">
        <v>0</v>
      </c>
      <c r="X16" s="24">
        <v>0</v>
      </c>
      <c r="Y16" s="24">
        <v>0</v>
      </c>
      <c r="Z16" s="25"/>
    </row>
    <row r="17" spans="1:26" s="21" customFormat="1" ht="101.25" x14ac:dyDescent="0.25">
      <c r="A17" s="22">
        <f t="shared" ref="A17:A25" si="5">A16+1</f>
        <v>3</v>
      </c>
      <c r="B17" s="17" t="s">
        <v>34</v>
      </c>
      <c r="C17" s="16" t="s">
        <v>18</v>
      </c>
      <c r="D17" s="16" t="s">
        <v>19</v>
      </c>
      <c r="E17" s="16" t="s">
        <v>19</v>
      </c>
      <c r="F17" s="16" t="s">
        <v>43</v>
      </c>
      <c r="G17" s="16">
        <v>2018</v>
      </c>
      <c r="H17" s="30">
        <f t="shared" si="3"/>
        <v>24500</v>
      </c>
      <c r="I17" s="18">
        <v>2500</v>
      </c>
      <c r="J17" s="18">
        <v>22000</v>
      </c>
      <c r="K17" s="30">
        <f t="shared" si="4"/>
        <v>0</v>
      </c>
      <c r="L17" s="18">
        <v>0</v>
      </c>
      <c r="M17" s="18">
        <v>0</v>
      </c>
      <c r="N17" s="18">
        <v>0</v>
      </c>
      <c r="O17" s="18">
        <v>0</v>
      </c>
      <c r="P17" s="30">
        <f t="shared" si="1"/>
        <v>2300</v>
      </c>
      <c r="Q17" s="18">
        <v>2300</v>
      </c>
      <c r="R17" s="19">
        <v>0</v>
      </c>
      <c r="S17" s="19">
        <v>0</v>
      </c>
      <c r="T17" s="19">
        <v>0</v>
      </c>
      <c r="U17" s="36">
        <f t="shared" si="2"/>
        <v>22000</v>
      </c>
      <c r="V17" s="19">
        <v>0</v>
      </c>
      <c r="W17" s="19">
        <v>0</v>
      </c>
      <c r="X17" s="19">
        <v>0</v>
      </c>
      <c r="Y17" s="19">
        <v>22000</v>
      </c>
      <c r="Z17" s="20"/>
    </row>
    <row r="18" spans="1:26" s="21" customFormat="1" ht="112.5" customHeight="1" x14ac:dyDescent="0.4">
      <c r="A18" s="22">
        <f t="shared" si="5"/>
        <v>4</v>
      </c>
      <c r="B18" s="17" t="s">
        <v>36</v>
      </c>
      <c r="C18" s="16" t="s">
        <v>17</v>
      </c>
      <c r="D18" s="16" t="s">
        <v>19</v>
      </c>
      <c r="E18" s="16" t="s">
        <v>19</v>
      </c>
      <c r="F18" s="16" t="s">
        <v>42</v>
      </c>
      <c r="G18" s="16">
        <v>2017</v>
      </c>
      <c r="H18" s="30">
        <f t="shared" si="3"/>
        <v>70166.484660000002</v>
      </c>
      <c r="I18" s="18">
        <v>3043.9856599999998</v>
      </c>
      <c r="J18" s="18">
        <v>67122.498999999996</v>
      </c>
      <c r="K18" s="30">
        <f t="shared" si="4"/>
        <v>66924.966</v>
      </c>
      <c r="L18" s="18">
        <v>0</v>
      </c>
      <c r="M18" s="18">
        <v>1743.4059999999999</v>
      </c>
      <c r="N18" s="18">
        <v>0</v>
      </c>
      <c r="O18" s="19">
        <v>65181.56</v>
      </c>
      <c r="P18" s="30">
        <f t="shared" si="1"/>
        <v>197.53299999999999</v>
      </c>
      <c r="Q18" s="18">
        <v>0</v>
      </c>
      <c r="R18" s="19">
        <v>0</v>
      </c>
      <c r="S18" s="19">
        <v>197.53299999999999</v>
      </c>
      <c r="T18" s="19">
        <v>0</v>
      </c>
      <c r="U18" s="36">
        <f t="shared" si="2"/>
        <v>0</v>
      </c>
      <c r="V18" s="19">
        <v>0</v>
      </c>
      <c r="W18" s="19">
        <v>0</v>
      </c>
      <c r="X18" s="19">
        <v>0</v>
      </c>
      <c r="Y18" s="19">
        <v>0</v>
      </c>
      <c r="Z18" s="29"/>
    </row>
    <row r="19" spans="1:26" s="26" customFormat="1" ht="101.25" x14ac:dyDescent="0.25">
      <c r="A19" s="22">
        <f t="shared" si="5"/>
        <v>5</v>
      </c>
      <c r="B19" s="17" t="s">
        <v>35</v>
      </c>
      <c r="C19" s="22" t="s">
        <v>17</v>
      </c>
      <c r="D19" s="22" t="s">
        <v>19</v>
      </c>
      <c r="E19" s="22" t="s">
        <v>19</v>
      </c>
      <c r="F19" s="22" t="s">
        <v>44</v>
      </c>
      <c r="G19" s="22">
        <v>2018</v>
      </c>
      <c r="H19" s="30">
        <f t="shared" si="3"/>
        <v>26162</v>
      </c>
      <c r="I19" s="27">
        <v>2162</v>
      </c>
      <c r="J19" s="23">
        <v>24000</v>
      </c>
      <c r="K19" s="30">
        <f t="shared" si="4"/>
        <v>0</v>
      </c>
      <c r="L19" s="23">
        <v>0</v>
      </c>
      <c r="M19" s="23">
        <v>0</v>
      </c>
      <c r="N19" s="23">
        <v>0</v>
      </c>
      <c r="O19" s="23">
        <v>0</v>
      </c>
      <c r="P19" s="30">
        <f t="shared" si="1"/>
        <v>2162</v>
      </c>
      <c r="Q19" s="23">
        <v>2162</v>
      </c>
      <c r="R19" s="24">
        <v>0</v>
      </c>
      <c r="S19" s="24">
        <v>0</v>
      </c>
      <c r="T19" s="24">
        <v>0</v>
      </c>
      <c r="U19" s="36">
        <f t="shared" si="2"/>
        <v>24000</v>
      </c>
      <c r="V19" s="24">
        <v>0</v>
      </c>
      <c r="W19" s="24">
        <v>0</v>
      </c>
      <c r="X19" s="24">
        <v>0</v>
      </c>
      <c r="Y19" s="24">
        <v>24000</v>
      </c>
      <c r="Z19" s="25"/>
    </row>
    <row r="20" spans="1:26" s="26" customFormat="1" ht="101.25" x14ac:dyDescent="0.25">
      <c r="A20" s="22">
        <f t="shared" si="5"/>
        <v>6</v>
      </c>
      <c r="B20" s="17" t="s">
        <v>49</v>
      </c>
      <c r="C20" s="22" t="s">
        <v>18</v>
      </c>
      <c r="D20" s="22" t="s">
        <v>19</v>
      </c>
      <c r="E20" s="22" t="s">
        <v>19</v>
      </c>
      <c r="F20" s="22" t="s">
        <v>50</v>
      </c>
      <c r="G20" s="22">
        <v>2018</v>
      </c>
      <c r="H20" s="30">
        <f t="shared" si="3"/>
        <v>519000</v>
      </c>
      <c r="I20" s="27">
        <v>19000</v>
      </c>
      <c r="J20" s="23">
        <v>500000</v>
      </c>
      <c r="K20" s="30">
        <f t="shared" si="4"/>
        <v>0</v>
      </c>
      <c r="L20" s="23">
        <v>0</v>
      </c>
      <c r="M20" s="23">
        <v>0</v>
      </c>
      <c r="N20" s="23">
        <v>0</v>
      </c>
      <c r="O20" s="23">
        <v>0</v>
      </c>
      <c r="P20" s="30">
        <f t="shared" si="1"/>
        <v>19000</v>
      </c>
      <c r="Q20" s="23">
        <v>0</v>
      </c>
      <c r="R20" s="23">
        <v>19000</v>
      </c>
      <c r="S20" s="24">
        <v>0</v>
      </c>
      <c r="T20" s="24">
        <v>0</v>
      </c>
      <c r="U20" s="36">
        <f t="shared" si="2"/>
        <v>500000</v>
      </c>
      <c r="V20" s="24">
        <v>0</v>
      </c>
      <c r="W20" s="24">
        <v>0</v>
      </c>
      <c r="X20" s="24">
        <v>0</v>
      </c>
      <c r="Y20" s="24">
        <v>500000</v>
      </c>
      <c r="Z20" s="25"/>
    </row>
    <row r="21" spans="1:26" s="26" customFormat="1" ht="101.25" x14ac:dyDescent="0.25">
      <c r="A21" s="22">
        <f t="shared" si="5"/>
        <v>7</v>
      </c>
      <c r="B21" s="17" t="s">
        <v>51</v>
      </c>
      <c r="C21" s="22" t="s">
        <v>17</v>
      </c>
      <c r="D21" s="22" t="s">
        <v>19</v>
      </c>
      <c r="E21" s="22" t="s">
        <v>19</v>
      </c>
      <c r="F21" s="22" t="s">
        <v>52</v>
      </c>
      <c r="G21" s="22">
        <v>2018</v>
      </c>
      <c r="H21" s="30">
        <f t="shared" si="3"/>
        <v>40352.5</v>
      </c>
      <c r="I21" s="27">
        <v>2500</v>
      </c>
      <c r="J21" s="23">
        <v>37852.5</v>
      </c>
      <c r="K21" s="30">
        <f t="shared" si="4"/>
        <v>0</v>
      </c>
      <c r="L21" s="23">
        <v>0</v>
      </c>
      <c r="M21" s="23">
        <v>0</v>
      </c>
      <c r="N21" s="23">
        <v>0</v>
      </c>
      <c r="O21" s="23">
        <v>0</v>
      </c>
      <c r="P21" s="30">
        <f t="shared" si="1"/>
        <v>2500</v>
      </c>
      <c r="Q21" s="23">
        <v>0</v>
      </c>
      <c r="R21" s="24">
        <v>2500</v>
      </c>
      <c r="S21" s="24">
        <v>0</v>
      </c>
      <c r="T21" s="24">
        <v>0</v>
      </c>
      <c r="U21" s="36">
        <f t="shared" si="2"/>
        <v>37852.5</v>
      </c>
      <c r="V21" s="24">
        <v>0</v>
      </c>
      <c r="W21" s="24">
        <v>0</v>
      </c>
      <c r="X21" s="24">
        <v>0</v>
      </c>
      <c r="Y21" s="24">
        <v>37852.5</v>
      </c>
      <c r="Z21" s="25"/>
    </row>
    <row r="22" spans="1:26" s="26" customFormat="1" ht="101.25" x14ac:dyDescent="0.25">
      <c r="A22" s="22">
        <f t="shared" si="5"/>
        <v>8</v>
      </c>
      <c r="B22" s="17" t="s">
        <v>54</v>
      </c>
      <c r="C22" s="22" t="s">
        <v>17</v>
      </c>
      <c r="D22" s="22" t="s">
        <v>19</v>
      </c>
      <c r="E22" s="22" t="s">
        <v>19</v>
      </c>
      <c r="F22" s="22" t="s">
        <v>55</v>
      </c>
      <c r="G22" s="22">
        <v>2018</v>
      </c>
      <c r="H22" s="30">
        <f t="shared" si="3"/>
        <v>193500</v>
      </c>
      <c r="I22" s="23">
        <v>4500</v>
      </c>
      <c r="J22" s="23">
        <v>189000</v>
      </c>
      <c r="K22" s="30">
        <f t="shared" si="4"/>
        <v>0</v>
      </c>
      <c r="L22" s="23">
        <v>0</v>
      </c>
      <c r="M22" s="23">
        <v>0</v>
      </c>
      <c r="N22" s="23">
        <v>0</v>
      </c>
      <c r="O22" s="23">
        <v>0</v>
      </c>
      <c r="P22" s="30">
        <f t="shared" si="1"/>
        <v>4500</v>
      </c>
      <c r="Q22" s="23">
        <v>0</v>
      </c>
      <c r="R22" s="23">
        <v>4500</v>
      </c>
      <c r="S22" s="24">
        <v>0</v>
      </c>
      <c r="T22" s="24">
        <v>0</v>
      </c>
      <c r="U22" s="36">
        <f t="shared" si="2"/>
        <v>189000</v>
      </c>
      <c r="V22" s="24">
        <v>0</v>
      </c>
      <c r="W22" s="24">
        <v>0</v>
      </c>
      <c r="X22" s="24">
        <v>0</v>
      </c>
      <c r="Y22" s="23">
        <v>189000</v>
      </c>
      <c r="Z22" s="25"/>
    </row>
    <row r="23" spans="1:26" s="26" customFormat="1" ht="111" customHeight="1" x14ac:dyDescent="0.25">
      <c r="A23" s="22">
        <f t="shared" si="5"/>
        <v>9</v>
      </c>
      <c r="B23" s="17" t="s">
        <v>33</v>
      </c>
      <c r="C23" s="22" t="s">
        <v>37</v>
      </c>
      <c r="D23" s="22" t="s">
        <v>19</v>
      </c>
      <c r="E23" s="22" t="s">
        <v>38</v>
      </c>
      <c r="F23" s="28" t="s">
        <v>41</v>
      </c>
      <c r="G23" s="22">
        <v>2017</v>
      </c>
      <c r="H23" s="30">
        <f t="shared" si="3"/>
        <v>49584.7</v>
      </c>
      <c r="I23" s="24">
        <v>0</v>
      </c>
      <c r="J23" s="24">
        <v>49584.7</v>
      </c>
      <c r="K23" s="30">
        <f t="shared" si="4"/>
        <v>0</v>
      </c>
      <c r="L23" s="23">
        <v>0</v>
      </c>
      <c r="M23" s="24">
        <v>0</v>
      </c>
      <c r="N23" s="24">
        <v>0</v>
      </c>
      <c r="O23" s="24">
        <v>0</v>
      </c>
      <c r="P23" s="30">
        <f t="shared" si="1"/>
        <v>49584.7</v>
      </c>
      <c r="Q23" s="23">
        <v>0</v>
      </c>
      <c r="R23" s="24">
        <v>0</v>
      </c>
      <c r="S23" s="24">
        <v>0</v>
      </c>
      <c r="T23" s="24">
        <v>49584.7</v>
      </c>
      <c r="U23" s="36">
        <f t="shared" si="2"/>
        <v>0</v>
      </c>
      <c r="V23" s="24">
        <v>0</v>
      </c>
      <c r="W23" s="24">
        <v>0</v>
      </c>
      <c r="X23" s="24">
        <v>0</v>
      </c>
      <c r="Y23" s="24">
        <v>0</v>
      </c>
      <c r="Z23" s="25"/>
    </row>
    <row r="24" spans="1:26" s="26" customFormat="1" ht="156" customHeight="1" x14ac:dyDescent="0.25">
      <c r="A24" s="22">
        <f t="shared" si="5"/>
        <v>10</v>
      </c>
      <c r="B24" s="17" t="s">
        <v>47</v>
      </c>
      <c r="C24" s="22" t="s">
        <v>37</v>
      </c>
      <c r="D24" s="22" t="s">
        <v>19</v>
      </c>
      <c r="E24" s="22" t="s">
        <v>19</v>
      </c>
      <c r="F24" s="22" t="s">
        <v>56</v>
      </c>
      <c r="G24" s="22">
        <v>2017</v>
      </c>
      <c r="H24" s="30">
        <f t="shared" si="3"/>
        <v>24960.975999999999</v>
      </c>
      <c r="I24" s="24">
        <v>0</v>
      </c>
      <c r="J24" s="24">
        <f>K24+P24+U24</f>
        <v>24960.975999999999</v>
      </c>
      <c r="K24" s="30">
        <f t="shared" si="4"/>
        <v>729.15</v>
      </c>
      <c r="L24" s="23">
        <v>0</v>
      </c>
      <c r="M24" s="23">
        <v>0</v>
      </c>
      <c r="N24" s="23">
        <v>0</v>
      </c>
      <c r="O24" s="23">
        <v>729.15</v>
      </c>
      <c r="P24" s="30">
        <f t="shared" si="1"/>
        <v>1231.826</v>
      </c>
      <c r="Q24" s="24">
        <v>0</v>
      </c>
      <c r="R24" s="24">
        <v>0</v>
      </c>
      <c r="S24" s="24">
        <v>0</v>
      </c>
      <c r="T24" s="24">
        <v>1231.826</v>
      </c>
      <c r="U24" s="36">
        <f t="shared" si="2"/>
        <v>23000</v>
      </c>
      <c r="V24" s="24">
        <v>0</v>
      </c>
      <c r="W24" s="24">
        <v>0</v>
      </c>
      <c r="X24" s="24">
        <v>0</v>
      </c>
      <c r="Y24" s="24">
        <v>23000</v>
      </c>
      <c r="Z24" s="25"/>
    </row>
    <row r="25" spans="1:26" s="26" customFormat="1" ht="111" customHeight="1" x14ac:dyDescent="0.25">
      <c r="A25" s="22">
        <f t="shared" si="5"/>
        <v>11</v>
      </c>
      <c r="B25" s="17" t="s">
        <v>48</v>
      </c>
      <c r="C25" s="22" t="s">
        <v>37</v>
      </c>
      <c r="D25" s="22" t="s">
        <v>19</v>
      </c>
      <c r="E25" s="22" t="s">
        <v>19</v>
      </c>
      <c r="F25" s="28" t="s">
        <v>53</v>
      </c>
      <c r="G25" s="22">
        <v>2017</v>
      </c>
      <c r="H25" s="30">
        <f t="shared" si="3"/>
        <v>21576.044000000002</v>
      </c>
      <c r="I25" s="24">
        <v>0</v>
      </c>
      <c r="J25" s="24">
        <v>21576.044000000002</v>
      </c>
      <c r="K25" s="30">
        <f t="shared" si="4"/>
        <v>11076.044</v>
      </c>
      <c r="L25" s="23">
        <v>0</v>
      </c>
      <c r="M25" s="23">
        <v>0</v>
      </c>
      <c r="N25" s="23">
        <v>0</v>
      </c>
      <c r="O25" s="23">
        <v>11076.044</v>
      </c>
      <c r="P25" s="30">
        <f t="shared" si="1"/>
        <v>6500</v>
      </c>
      <c r="Q25" s="24">
        <v>0</v>
      </c>
      <c r="R25" s="24">
        <v>0</v>
      </c>
      <c r="S25" s="24">
        <v>0</v>
      </c>
      <c r="T25" s="24">
        <v>6500</v>
      </c>
      <c r="U25" s="36">
        <f t="shared" si="2"/>
        <v>4000</v>
      </c>
      <c r="V25" s="24">
        <v>0</v>
      </c>
      <c r="W25" s="24">
        <v>0</v>
      </c>
      <c r="X25" s="24">
        <v>0</v>
      </c>
      <c r="Y25" s="24">
        <v>4000</v>
      </c>
      <c r="Z25" s="25"/>
    </row>
    <row r="26" spans="1:26" s="32" customFormat="1" ht="20.25" x14ac:dyDescent="0.3">
      <c r="A26" s="37"/>
      <c r="B26" s="38" t="s">
        <v>23</v>
      </c>
      <c r="C26" s="37"/>
      <c r="D26" s="37"/>
      <c r="E26" s="37"/>
      <c r="F26" s="37"/>
      <c r="G26" s="37"/>
      <c r="H26" s="31">
        <f>SUM(H15:H25)</f>
        <v>1174443.77666</v>
      </c>
      <c r="I26" s="31">
        <f>SUM(I15:I25)</f>
        <v>42955.057659999999</v>
      </c>
      <c r="J26" s="31">
        <f>SUM(J15:J25)</f>
        <v>1131488.719</v>
      </c>
      <c r="K26" s="31">
        <f t="shared" ref="K26:Y26" si="6">SUM(K15:K25)</f>
        <v>87979.231999999989</v>
      </c>
      <c r="L26" s="31">
        <f t="shared" si="6"/>
        <v>1980</v>
      </c>
      <c r="M26" s="31">
        <f t="shared" si="6"/>
        <v>9012.4779999999992</v>
      </c>
      <c r="N26" s="31">
        <f t="shared" si="6"/>
        <v>0</v>
      </c>
      <c r="O26" s="31">
        <f t="shared" si="6"/>
        <v>76986.753999999986</v>
      </c>
      <c r="P26" s="31">
        <f t="shared" si="6"/>
        <v>283368.05900000001</v>
      </c>
      <c r="Q26" s="31">
        <f t="shared" si="6"/>
        <v>4462</v>
      </c>
      <c r="R26" s="31">
        <f t="shared" si="6"/>
        <v>26000</v>
      </c>
      <c r="S26" s="31">
        <f t="shared" si="6"/>
        <v>197.53299999999999</v>
      </c>
      <c r="T26" s="31">
        <f t="shared" si="6"/>
        <v>252708.52600000001</v>
      </c>
      <c r="U26" s="31">
        <f t="shared" si="6"/>
        <v>799852.5</v>
      </c>
      <c r="V26" s="31">
        <f t="shared" si="6"/>
        <v>0</v>
      </c>
      <c r="W26" s="31">
        <f t="shared" si="6"/>
        <v>0</v>
      </c>
      <c r="X26" s="31">
        <f t="shared" si="6"/>
        <v>0</v>
      </c>
      <c r="Y26" s="31">
        <f t="shared" si="6"/>
        <v>799852.5</v>
      </c>
    </row>
    <row r="27" spans="1:26" ht="20.25" x14ac:dyDescent="0.3">
      <c r="A27" s="8"/>
      <c r="B27" s="9"/>
      <c r="C27" s="8"/>
      <c r="D27" s="8"/>
      <c r="E27" s="8"/>
      <c r="F27" s="8"/>
      <c r="G27" s="8"/>
      <c r="H27" s="10"/>
      <c r="I27" s="8"/>
      <c r="J27" s="1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6" s="5" customFormat="1" ht="20.25" x14ac:dyDescent="0.3">
      <c r="A28" s="8"/>
      <c r="B28" s="8" t="s">
        <v>20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3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6" s="5" customFormat="1" ht="20.25" x14ac:dyDescent="0.3">
      <c r="A29" s="8"/>
      <c r="B29" s="8" t="s">
        <v>21</v>
      </c>
      <c r="C29" s="8"/>
      <c r="D29" s="8"/>
      <c r="E29" s="8"/>
      <c r="F29" s="8"/>
      <c r="G29" s="8"/>
      <c r="H29" s="8"/>
      <c r="I29" s="11"/>
      <c r="J29" s="11"/>
      <c r="K29" s="8"/>
      <c r="L29" s="8"/>
      <c r="M29" s="11"/>
      <c r="N29" s="1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6" s="5" customFormat="1" ht="20.25" x14ac:dyDescent="0.3">
      <c r="A30" s="8"/>
      <c r="B30" s="8" t="s">
        <v>58</v>
      </c>
      <c r="C30" s="8"/>
      <c r="D30" s="8"/>
      <c r="E30" s="8"/>
      <c r="F30" s="8"/>
      <c r="G30" s="8"/>
      <c r="H30" s="8"/>
      <c r="I30" s="8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6" s="5" customFormat="1" ht="20.25" x14ac:dyDescent="0.3">
      <c r="A31" s="8"/>
      <c r="B31" s="8"/>
      <c r="C31" s="8"/>
      <c r="D31" s="8"/>
      <c r="E31" s="8"/>
      <c r="F31" s="8"/>
      <c r="G31" s="8"/>
      <c r="H31" s="8"/>
      <c r="I31" s="8"/>
      <c r="J31" s="1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6" s="5" customFormat="1" ht="20.25" x14ac:dyDescent="0.3">
      <c r="A32" s="8"/>
      <c r="B32" s="8"/>
      <c r="C32" s="8"/>
      <c r="D32" s="8"/>
      <c r="E32" s="8"/>
      <c r="F32" s="8"/>
      <c r="G32" s="8"/>
      <c r="H32" s="8"/>
      <c r="I32" s="8"/>
      <c r="J32" s="1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s="7" customFormat="1" ht="20.2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7" customFormat="1" ht="22.5" x14ac:dyDescent="0.3">
      <c r="A34" s="13"/>
      <c r="B34" s="13" t="s">
        <v>28</v>
      </c>
      <c r="C34" s="13"/>
      <c r="D34" s="13"/>
      <c r="E34" s="13"/>
      <c r="F34" s="13"/>
      <c r="G34" s="13"/>
      <c r="H34" s="13"/>
      <c r="I34" s="13" t="s">
        <v>29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2"/>
      <c r="V34" s="12"/>
      <c r="W34" s="12"/>
      <c r="X34" s="12"/>
      <c r="Y34" s="12"/>
    </row>
    <row r="35" spans="1:25" s="7" customFormat="1" ht="22.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2"/>
      <c r="V35" s="12"/>
      <c r="W35" s="12"/>
      <c r="X35" s="12"/>
      <c r="Y35" s="12"/>
    </row>
    <row r="36" spans="1:25" s="5" customFormat="1" ht="23.2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8"/>
      <c r="V36" s="8"/>
      <c r="W36" s="8"/>
      <c r="X36" s="8"/>
      <c r="Y36" s="8"/>
    </row>
    <row r="37" spans="1:25" s="7" customFormat="1" ht="22.5" x14ac:dyDescent="0.3">
      <c r="A37" s="13"/>
      <c r="B37" s="13" t="s">
        <v>30</v>
      </c>
      <c r="C37" s="13"/>
      <c r="D37" s="13"/>
      <c r="E37" s="13"/>
      <c r="F37" s="13"/>
      <c r="G37" s="13"/>
      <c r="H37" s="13"/>
      <c r="I37" s="13" t="s">
        <v>22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</row>
    <row r="38" spans="1:25" ht="23.25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5" ht="23.25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</sheetData>
  <mergeCells count="37">
    <mergeCell ref="F9:F13"/>
    <mergeCell ref="P11:P13"/>
    <mergeCell ref="U11:U13"/>
    <mergeCell ref="N11:O11"/>
    <mergeCell ref="L11:M11"/>
    <mergeCell ref="L12:L13"/>
    <mergeCell ref="M12:M13"/>
    <mergeCell ref="N12:N13"/>
    <mergeCell ref="O12:O13"/>
    <mergeCell ref="Q12:Q13"/>
    <mergeCell ref="A7:Y7"/>
    <mergeCell ref="K10:O10"/>
    <mergeCell ref="G9:G13"/>
    <mergeCell ref="P10:T10"/>
    <mergeCell ref="K9:Y9"/>
    <mergeCell ref="U10:Y10"/>
    <mergeCell ref="K11:K13"/>
    <mergeCell ref="H9:J10"/>
    <mergeCell ref="H11:J11"/>
    <mergeCell ref="H12:H13"/>
    <mergeCell ref="I12:J12"/>
    <mergeCell ref="A9:A13"/>
    <mergeCell ref="B9:B13"/>
    <mergeCell ref="C9:C13"/>
    <mergeCell ref="D9:D13"/>
    <mergeCell ref="E9:E13"/>
    <mergeCell ref="X12:X13"/>
    <mergeCell ref="Y12:Y13"/>
    <mergeCell ref="Q11:R11"/>
    <mergeCell ref="S11:T11"/>
    <mergeCell ref="V11:W11"/>
    <mergeCell ref="X11:Y11"/>
    <mergeCell ref="R12:R13"/>
    <mergeCell ref="S12:S13"/>
    <mergeCell ref="T12:T13"/>
    <mergeCell ref="V12:V13"/>
    <mergeCell ref="W12:W13"/>
  </mergeCells>
  <pageMargins left="0.31496062992125984" right="0.31496062992125984" top="0.74803149606299213" bottom="0.15748031496062992" header="0.31496062992125984" footer="0.31496062992125984"/>
  <pageSetup paperSize="9" scale="2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2017-05-15T11:28:27Z</dcterms:modified>
</cp:coreProperties>
</file>